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程招標資料\發包\2026年\2026.10.1-2028.9.30直飲水機保養合同招標\"/>
    </mc:Choice>
  </mc:AlternateContent>
  <xr:revisionPtr revIDLastSave="0" documentId="13_ncr:1_{D62CFFE6-D339-4A28-9240-71A67CDB68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合同維保協議單價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4" l="1"/>
  <c r="F34" i="14"/>
  <c r="F29" i="14"/>
  <c r="F24" i="14"/>
  <c r="F19" i="14"/>
  <c r="F18" i="14"/>
  <c r="F13" i="14"/>
  <c r="F11" i="14"/>
  <c r="F9" i="14"/>
  <c r="F7" i="14"/>
  <c r="F5" i="14"/>
  <c r="F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田禮</author>
  </authors>
  <commentList>
    <comment ref="F29" authorId="0" shapeId="0" xr:uid="{0BCCAD72-B1FD-45BD-91F6-66A3ED3F9765}">
      <text>
        <r>
          <rPr>
            <b/>
            <sz val="9"/>
            <color indexed="81"/>
            <rFont val="細明體"/>
            <family val="3"/>
            <charset val="136"/>
          </rPr>
          <t>田禮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總計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細明體"/>
            <family val="3"/>
            <charset val="136"/>
          </rPr>
          <t>，在用</t>
        </r>
        <r>
          <rPr>
            <sz val="9"/>
            <color indexed="81"/>
            <rFont val="Tahoma"/>
            <family val="2"/>
          </rPr>
          <t xml:space="preserve">23
</t>
        </r>
      </text>
    </comment>
    <comment ref="F40" authorId="0" shapeId="0" xr:uid="{70DA18AB-02EB-4A13-A2FF-522F80102BE2}">
      <text>
        <r>
          <rPr>
            <b/>
            <sz val="9"/>
            <color indexed="81"/>
            <rFont val="細明體"/>
            <family val="3"/>
            <charset val="136"/>
          </rPr>
          <t>田禮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總計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細明體"/>
            <family val="3"/>
            <charset val="136"/>
          </rPr>
          <t>，在用</t>
        </r>
        <r>
          <rPr>
            <sz val="9"/>
            <color indexed="81"/>
            <rFont val="Tahoma"/>
            <family val="2"/>
          </rPr>
          <t>22</t>
        </r>
      </text>
    </comment>
  </commentList>
</comments>
</file>

<file path=xl/sharedStrings.xml><?xml version="1.0" encoding="utf-8"?>
<sst xmlns="http://schemas.openxmlformats.org/spreadsheetml/2006/main" count="187" uniqueCount="104">
  <si>
    <t>品牌</t>
  </si>
  <si>
    <t>設備型號</t>
  </si>
  <si>
    <t>CJ-175-5</t>
  </si>
  <si>
    <t>龍盛堂</t>
  </si>
  <si>
    <t>彰華</t>
  </si>
  <si>
    <t>賀眾</t>
  </si>
  <si>
    <t>金天水</t>
  </si>
  <si>
    <t>無</t>
    <phoneticPr fontId="1" type="noConversion"/>
  </si>
  <si>
    <t>保養
類別</t>
  </si>
  <si>
    <t>單位</t>
  </si>
  <si>
    <t>數量</t>
  </si>
  <si>
    <t>耗材明細</t>
    <phoneticPr fontId="1" type="noConversion"/>
  </si>
  <si>
    <t>耗材規格</t>
  </si>
  <si>
    <t>單位</t>
    <phoneticPr fontId="1" type="noConversion"/>
  </si>
  <si>
    <t>更換周期(天)</t>
    <phoneticPr fontId="1" type="noConversion"/>
  </si>
  <si>
    <t>耗材、
人工单价</t>
    <phoneticPr fontId="1" type="noConversion"/>
  </si>
  <si>
    <t>周期單價
（元）</t>
    <phoneticPr fontId="1" type="noConversion"/>
  </si>
  <si>
    <t>季度</t>
    <phoneticPr fontId="1" type="noConversion"/>
  </si>
  <si>
    <t>臺</t>
  </si>
  <si>
    <t>UF-11(雙效濾芯 2支)</t>
  </si>
  <si>
    <t>5μM</t>
    <phoneticPr fontId="1" type="noConversion"/>
  </si>
  <si>
    <t>支</t>
    <phoneticPr fontId="1" type="noConversion"/>
  </si>
  <si>
    <t>臺</t>
    <phoneticPr fontId="1" type="noConversion"/>
  </si>
  <si>
    <t>UF-61C(P.P纖維濾芯)</t>
  </si>
  <si>
    <t xml:space="preserve">5μM  </t>
  </si>
  <si>
    <t>UF-62C(顆粒活性碳濾芯)</t>
  </si>
  <si>
    <t>UF-63C(P.P濾芯)</t>
  </si>
  <si>
    <t xml:space="preserve">1μM  </t>
  </si>
  <si>
    <t>RO膜</t>
  </si>
  <si>
    <t>后置活性炭滤芯</t>
  </si>
  <si>
    <t>UF-21C</t>
    <phoneticPr fontId="1" type="noConversion"/>
  </si>
  <si>
    <t>PP濾芯</t>
  </si>
  <si>
    <t>10寸熔噴式1μM</t>
    <phoneticPr fontId="1" type="noConversion"/>
  </si>
  <si>
    <t>活性炭滤芯</t>
  </si>
  <si>
    <t>10寸顆粒活性碳</t>
    <phoneticPr fontId="1" type="noConversion"/>
  </si>
  <si>
    <t>超濾（中空纖維濾芯）</t>
  </si>
  <si>
    <t>10寸</t>
  </si>
  <si>
    <t>T33</t>
    <phoneticPr fontId="1" type="noConversion"/>
  </si>
  <si>
    <t>普德長江</t>
    <phoneticPr fontId="1" type="noConversion"/>
  </si>
  <si>
    <t>管道
清洗
消毒</t>
    <phoneticPr fontId="1" type="noConversion"/>
  </si>
  <si>
    <t>套</t>
  </si>
  <si>
    <t>末端過濾器濾芯(1支/次)</t>
  </si>
  <si>
    <t>PP折疊式,20寸0.22μM</t>
    <phoneticPr fontId="1" type="noConversion"/>
  </si>
  <si>
    <t>保安過濾器濾芯(3支/次)</t>
  </si>
  <si>
    <t>20寸熔噴式1μM</t>
    <phoneticPr fontId="1" type="noConversion"/>
  </si>
  <si>
    <t>再生鹽(15KG/次)</t>
    <phoneticPr fontId="1" type="noConversion"/>
  </si>
  <si>
    <t>國產</t>
  </si>
  <si>
    <t>KG</t>
    <phoneticPr fontId="1" type="noConversion"/>
  </si>
  <si>
    <t>雙氧水測試紙(100張/次)</t>
  </si>
  <si>
    <t>/</t>
    <phoneticPr fontId="1" type="noConversion"/>
  </si>
  <si>
    <t>張</t>
    <phoneticPr fontId="1" type="noConversion"/>
  </si>
  <si>
    <t>食用級雙氧水(25KG/次)</t>
  </si>
  <si>
    <t>30KG/桶</t>
    <phoneticPr fontId="1" type="noConversion"/>
  </si>
  <si>
    <t>年度</t>
    <phoneticPr fontId="1" type="noConversion"/>
  </si>
  <si>
    <t>CHW-RO
-500
(直飲水
主機)</t>
    <phoneticPr fontId="1" type="noConversion"/>
  </si>
  <si>
    <t>石英砂(75L/次)</t>
  </si>
  <si>
    <t>4~6目</t>
    <phoneticPr fontId="1" type="noConversion"/>
  </si>
  <si>
    <t>L</t>
    <phoneticPr fontId="1" type="noConversion"/>
  </si>
  <si>
    <t>椰殼活性碳(75L/次)</t>
    <phoneticPr fontId="1" type="noConversion"/>
  </si>
  <si>
    <t>國產椰殼活性碳</t>
    <phoneticPr fontId="1" type="noConversion"/>
  </si>
  <si>
    <t>軟水樹脂(75L/次)</t>
  </si>
  <si>
    <t>羅門哈斯 120Na</t>
    <phoneticPr fontId="1" type="noConversion"/>
  </si>
  <si>
    <t>RO膜/海德能(2支/次)</t>
    <phoneticPr fontId="1" type="noConversion"/>
  </si>
  <si>
    <t>ESPA2-4040</t>
    <phoneticPr fontId="1" type="noConversion"/>
  </si>
  <si>
    <t>紫外線殺菌燈管</t>
  </si>
  <si>
    <t>VITRO  8GPM</t>
    <phoneticPr fontId="1" type="noConversion"/>
  </si>
  <si>
    <t>臭氧乾燥劑(1瓶/次)</t>
  </si>
  <si>
    <t>0.5Kg/瓶</t>
    <phoneticPr fontId="1" type="noConversion"/>
  </si>
  <si>
    <t>瓶</t>
    <phoneticPr fontId="1" type="noConversion"/>
  </si>
  <si>
    <t>CHW-RO
-1000
(直飲水
主機)</t>
    <phoneticPr fontId="1" type="noConversion"/>
  </si>
  <si>
    <t>椰殼活性碳(75L/次)</t>
  </si>
  <si>
    <t>RO膜/海德能(4支/次)</t>
  </si>
  <si>
    <t>0.5Kg/瓶</t>
  </si>
  <si>
    <t>合計（未稅價RMB）</t>
    <phoneticPr fontId="1" type="noConversion"/>
  </si>
  <si>
    <t>備註：1、清單中數量為預估量，結算時以實際維保數量、單價結算；</t>
    <phoneticPr fontId="1" type="noConversion"/>
  </si>
  <si>
    <t xml:space="preserve">            2、此報價清單包含免費更換單價200元RMB（含）以下零組配件費用，詳見武漢園區飲水機免費更換配件表；</t>
    <phoneticPr fontId="1" type="noConversion"/>
  </si>
  <si>
    <t xml:space="preserve">            3、維保期間廠商需保證水質檢測合格后，才辦理費用結報。水質檢測由我司指定的檢測機構採樣檢測，檢測費用由我司承擔；</t>
    <phoneticPr fontId="1" type="noConversion"/>
  </si>
  <si>
    <t xml:space="preserve">            4、維保合同2年一簽；</t>
    <phoneticPr fontId="1" type="noConversion"/>
  </si>
  <si>
    <t xml:space="preserve">            5、通過鉅商網招標，中標廠商得標后不得棄標、轉包或合同執行中單方面放棄，否則凍結改廠商。</t>
    <phoneticPr fontId="1" type="noConversion"/>
  </si>
  <si>
    <t>KSW-195-5</t>
    <phoneticPr fontId="1" type="noConversion"/>
  </si>
  <si>
    <t>泳浪</t>
    <phoneticPr fontId="1" type="noConversion"/>
  </si>
  <si>
    <t>GO-K380</t>
    <phoneticPr fontId="1" type="noConversion"/>
  </si>
  <si>
    <t>金泉淶</t>
    <phoneticPr fontId="1" type="noConversion"/>
  </si>
  <si>
    <t>JL-3E90</t>
    <phoneticPr fontId="1" type="noConversion"/>
  </si>
  <si>
    <t>2026-2028年武漢園區直飲水系統維保合同清單</t>
    <phoneticPr fontId="1" type="noConversion"/>
  </si>
  <si>
    <t>KSW-191
KSW-195-5</t>
    <phoneticPr fontId="1" type="noConversion"/>
  </si>
  <si>
    <t>PP濾芯</t>
    <phoneticPr fontId="1" type="noConversion"/>
  </si>
  <si>
    <t xml:space="preserve">
KSW-195</t>
    <phoneticPr fontId="1" type="noConversion"/>
  </si>
  <si>
    <t>UB-032HS-3
UB-052HS-3
UW-122AS-S
UW-999BS-3
UW-313BS-3
UW-1302AG-3</t>
    <phoneticPr fontId="1" type="noConversion"/>
  </si>
  <si>
    <t>UR-313AS-3
UR-999AS-3
UR-999BS-3</t>
    <phoneticPr fontId="1" type="noConversion"/>
  </si>
  <si>
    <t>中禧淳/
永宸</t>
    <phoneticPr fontId="1" type="noConversion"/>
  </si>
  <si>
    <t>QJ-K9
QJ-KD90-RO/
YC-3L-90XL</t>
    <phoneticPr fontId="1" type="noConversion"/>
  </si>
  <si>
    <t>3013-400（400G流量）</t>
    <phoneticPr fontId="1" type="noConversion"/>
  </si>
  <si>
    <t xml:space="preserve">T33 </t>
    <phoneticPr fontId="1" type="noConversion"/>
  </si>
  <si>
    <t>熔噴式1μM</t>
    <phoneticPr fontId="1" type="noConversion"/>
  </si>
  <si>
    <t>顆粒活性碳</t>
    <phoneticPr fontId="1" type="noConversion"/>
  </si>
  <si>
    <t>顆粒炭滤芯</t>
    <phoneticPr fontId="1" type="noConversion"/>
  </si>
  <si>
    <t>壓縮碳棒濾芯</t>
    <phoneticPr fontId="1" type="noConversion"/>
  </si>
  <si>
    <t>RO膜</t>
    <phoneticPr fontId="1" type="noConversion"/>
  </si>
  <si>
    <t>壓縮碳棒</t>
    <phoneticPr fontId="1" type="noConversion"/>
  </si>
  <si>
    <t>合同費用總計
（元）</t>
    <phoneticPr fontId="1" type="noConversion"/>
  </si>
  <si>
    <r>
      <t>活性炭滤芯（</t>
    </r>
    <r>
      <rPr>
        <sz val="8"/>
        <rFont val="Microsoft YaHei"/>
        <family val="2"/>
        <charset val="134"/>
      </rPr>
      <t>2支）</t>
    </r>
    <phoneticPr fontId="1" type="noConversion"/>
  </si>
  <si>
    <t>UF-54-3  0.0001μM（75G流量）</t>
    <phoneticPr fontId="1" type="noConversion"/>
  </si>
  <si>
    <t>序號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</si>
</sst>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_);[Red]\(0\)"/>
    <numFmt numFmtId="177" formatCode="#,##0.00_ "/>
    <numFmt numFmtId="178" formatCode="_ * #,##0.00_ ;_ * \-#,##0.00_ ;_ * &quot;-&quot;??_ ;_ @_ "/>
  </numFmts>
  <fonts count="2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Geneva"/>
      <family val="2"/>
    </font>
    <font>
      <sz val="12"/>
      <color theme="1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8"/>
      <color indexed="8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name val="宋体"/>
      <family val="3"/>
      <charset val="136"/>
    </font>
    <font>
      <sz val="12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8"/>
      <color rgb="FF000000"/>
      <name val="微軟正黑體"/>
      <family val="2"/>
      <charset val="136"/>
    </font>
    <font>
      <sz val="8"/>
      <name val="微軟正黑體"/>
      <family val="2"/>
      <charset val="136"/>
    </font>
    <font>
      <sz val="8"/>
      <color rgb="FF000000"/>
      <name val="Microsoft YaHei"/>
      <family val="2"/>
      <charset val="134"/>
    </font>
    <font>
      <sz val="8"/>
      <name val="Microsoft YaHei"/>
      <family val="2"/>
      <charset val="134"/>
    </font>
    <font>
      <sz val="9"/>
      <color theme="1"/>
      <name val="微軟正黑體"/>
      <family val="2"/>
      <charset val="136"/>
    </font>
    <font>
      <sz val="9"/>
      <color theme="1"/>
      <name val="Microsoft YaHei"/>
      <family val="2"/>
      <charset val="134"/>
    </font>
    <font>
      <b/>
      <sz val="11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43" fontId="3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10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8" fillId="0" borderId="2" xfId="2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2" xfId="2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left" vertical="center"/>
    </xf>
    <xf numFmtId="0" fontId="18" fillId="2" borderId="2" xfId="2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8" fillId="2" borderId="2" xfId="2" applyFont="1" applyFill="1" applyBorder="1">
      <alignment vertical="center"/>
    </xf>
    <xf numFmtId="0" fontId="17" fillId="2" borderId="2" xfId="0" applyFont="1" applyFill="1" applyBorder="1" applyAlignment="1">
      <alignment horizontal="left" vertical="center"/>
    </xf>
    <xf numFmtId="43" fontId="17" fillId="2" borderId="2" xfId="5" applyFont="1" applyFill="1" applyBorder="1" applyAlignment="1">
      <alignment horizontal="center" vertical="center" wrapText="1"/>
    </xf>
    <xf numFmtId="43" fontId="17" fillId="0" borderId="2" xfId="5" applyFont="1" applyFill="1" applyBorder="1" applyAlignment="1">
      <alignment horizontal="right" vertical="center" wrapText="1"/>
    </xf>
    <xf numFmtId="0" fontId="18" fillId="0" borderId="2" xfId="2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43" fontId="17" fillId="0" borderId="2" xfId="5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43" fontId="8" fillId="0" borderId="2" xfId="5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43" fontId="17" fillId="0" borderId="2" xfId="5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3" fontId="8" fillId="0" borderId="2" xfId="5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176" fontId="17" fillId="2" borderId="2" xfId="0" applyNumberFormat="1" applyFont="1" applyFill="1" applyBorder="1" applyAlignment="1">
      <alignment horizontal="center" vertical="center"/>
    </xf>
    <xf numFmtId="43" fontId="8" fillId="2" borderId="2" xfId="5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176" fontId="18" fillId="2" borderId="2" xfId="2" applyNumberFormat="1" applyFont="1" applyFill="1" applyBorder="1" applyAlignment="1">
      <alignment horizontal="center" vertical="center"/>
    </xf>
    <xf numFmtId="177" fontId="8" fillId="2" borderId="2" xfId="5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43" fontId="8" fillId="2" borderId="2" xfId="5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3" fontId="17" fillId="0" borderId="2" xfId="5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177" fontId="8" fillId="0" borderId="2" xfId="2" applyNumberFormat="1" applyFont="1" applyBorder="1" applyAlignment="1">
      <alignment horizontal="right" vertical="center" wrapText="1"/>
    </xf>
    <xf numFmtId="43" fontId="17" fillId="0" borderId="2" xfId="5" applyFont="1" applyFill="1" applyBorder="1" applyAlignment="1">
      <alignment horizontal="right" vertical="center" wrapText="1"/>
    </xf>
    <xf numFmtId="176" fontId="17" fillId="0" borderId="2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</cellXfs>
  <cellStyles count="8">
    <cellStyle name="一般" xfId="0" builtinId="0"/>
    <cellStyle name="一般 2" xfId="1" xr:uid="{00000000-0005-0000-0000-000001000000}"/>
    <cellStyle name="一般 2 2" xfId="2" xr:uid="{00000000-0005-0000-0000-000002000000}"/>
    <cellStyle name="一般 3" xfId="6" xr:uid="{00000000-0005-0000-0000-000003000000}"/>
    <cellStyle name="千分位" xfId="5" builtinId="3"/>
    <cellStyle name="千分位 2" xfId="3" xr:uid="{00000000-0005-0000-0000-000005000000}"/>
    <cellStyle name="千分位 3" xfId="7" xr:uid="{00000000-0005-0000-0000-000006000000}"/>
    <cellStyle name="常规_Sheet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88F8-A7AA-46F9-B82D-B8DFF54AF022}">
  <dimension ref="A1:M51"/>
  <sheetViews>
    <sheetView tabSelected="1" zoomScaleNormal="100" workbookViewId="0">
      <selection activeCell="N7" sqref="N7"/>
    </sheetView>
  </sheetViews>
  <sheetFormatPr defaultColWidth="9" defaultRowHeight="15.6"/>
  <cols>
    <col min="1" max="1" width="4.88671875" style="51" bestFit="1" customWidth="1"/>
    <col min="2" max="2" width="4.44140625" style="3" bestFit="1" customWidth="1"/>
    <col min="3" max="3" width="5.6640625" style="3" customWidth="1"/>
    <col min="4" max="4" width="10.6640625" style="3" customWidth="1"/>
    <col min="5" max="5" width="3.6640625" style="3" customWidth="1"/>
    <col min="6" max="6" width="4.88671875" style="3" customWidth="1"/>
    <col min="7" max="7" width="18.44140625" style="3" bestFit="1" customWidth="1"/>
    <col min="8" max="8" width="15.109375" style="3" customWidth="1"/>
    <col min="9" max="9" width="3.33203125" style="3" customWidth="1"/>
    <col min="10" max="10" width="5.109375" style="3" customWidth="1"/>
    <col min="11" max="11" width="6.33203125" style="23" customWidth="1"/>
    <col min="12" max="12" width="15" style="23" bestFit="1" customWidth="1"/>
    <col min="13" max="13" width="10.6640625" style="3" customWidth="1"/>
    <col min="14" max="14" width="13.88671875" style="3" bestFit="1" customWidth="1"/>
    <col min="15" max="16384" width="9" style="3"/>
  </cols>
  <sheetData>
    <row r="1" spans="1:13" ht="30.75" customHeight="1">
      <c r="A1" s="43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0" customHeight="1">
      <c r="A2" s="52" t="s">
        <v>103</v>
      </c>
      <c r="B2" s="4" t="s">
        <v>8</v>
      </c>
      <c r="C2" s="5" t="s">
        <v>0</v>
      </c>
      <c r="D2" s="5" t="s">
        <v>1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6" t="s">
        <v>14</v>
      </c>
      <c r="K2" s="6" t="s">
        <v>15</v>
      </c>
      <c r="L2" s="4" t="s">
        <v>16</v>
      </c>
      <c r="M2" s="6" t="s">
        <v>100</v>
      </c>
    </row>
    <row r="3" spans="1:13" ht="17.25" customHeight="1">
      <c r="A3" s="53">
        <v>1</v>
      </c>
      <c r="B3" s="31" t="s">
        <v>17</v>
      </c>
      <c r="C3" s="33" t="s">
        <v>6</v>
      </c>
      <c r="D3" s="34" t="s">
        <v>85</v>
      </c>
      <c r="E3" s="33" t="s">
        <v>18</v>
      </c>
      <c r="F3" s="35">
        <f>200</f>
        <v>200</v>
      </c>
      <c r="G3" s="10" t="s">
        <v>31</v>
      </c>
      <c r="H3" s="10" t="s">
        <v>32</v>
      </c>
      <c r="I3" s="8" t="s">
        <v>21</v>
      </c>
      <c r="J3" s="11">
        <v>90</v>
      </c>
      <c r="K3" s="13"/>
      <c r="L3" s="42"/>
      <c r="M3" s="45"/>
    </row>
    <row r="4" spans="1:13" ht="17.25" customHeight="1">
      <c r="A4" s="53">
        <v>2</v>
      </c>
      <c r="B4" s="31"/>
      <c r="C4" s="33"/>
      <c r="D4" s="33"/>
      <c r="E4" s="33"/>
      <c r="F4" s="35"/>
      <c r="G4" s="10" t="s">
        <v>33</v>
      </c>
      <c r="H4" s="12" t="s">
        <v>34</v>
      </c>
      <c r="I4" s="8" t="s">
        <v>21</v>
      </c>
      <c r="J4" s="11">
        <v>90</v>
      </c>
      <c r="K4" s="13"/>
      <c r="L4" s="42"/>
      <c r="M4" s="45"/>
    </row>
    <row r="5" spans="1:13" ht="17.25" customHeight="1">
      <c r="A5" s="53">
        <v>3</v>
      </c>
      <c r="B5" s="31"/>
      <c r="C5" s="34" t="s">
        <v>80</v>
      </c>
      <c r="D5" s="46" t="s">
        <v>81</v>
      </c>
      <c r="E5" s="33" t="s">
        <v>18</v>
      </c>
      <c r="F5" s="35">
        <f>8</f>
        <v>8</v>
      </c>
      <c r="G5" s="10" t="s">
        <v>31</v>
      </c>
      <c r="H5" s="10" t="s">
        <v>32</v>
      </c>
      <c r="I5" s="8" t="s">
        <v>21</v>
      </c>
      <c r="J5" s="11">
        <v>90</v>
      </c>
      <c r="K5" s="13"/>
      <c r="L5" s="42"/>
      <c r="M5" s="45"/>
    </row>
    <row r="6" spans="1:13" ht="17.25" customHeight="1">
      <c r="A6" s="53">
        <v>4</v>
      </c>
      <c r="B6" s="31"/>
      <c r="C6" s="34"/>
      <c r="D6" s="46"/>
      <c r="E6" s="33"/>
      <c r="F6" s="35"/>
      <c r="G6" s="10" t="s">
        <v>101</v>
      </c>
      <c r="H6" s="12" t="s">
        <v>34</v>
      </c>
      <c r="I6" s="8" t="s">
        <v>21</v>
      </c>
      <c r="J6" s="11">
        <v>90</v>
      </c>
      <c r="K6" s="13"/>
      <c r="L6" s="42"/>
      <c r="M6" s="45"/>
    </row>
    <row r="7" spans="1:13" ht="17.25" customHeight="1">
      <c r="A7" s="53">
        <v>5</v>
      </c>
      <c r="B7" s="31"/>
      <c r="C7" s="33" t="s">
        <v>82</v>
      </c>
      <c r="D7" s="47" t="s">
        <v>83</v>
      </c>
      <c r="E7" s="33" t="s">
        <v>18</v>
      </c>
      <c r="F7" s="35">
        <f>11</f>
        <v>11</v>
      </c>
      <c r="G7" s="10" t="s">
        <v>31</v>
      </c>
      <c r="H7" s="10" t="s">
        <v>32</v>
      </c>
      <c r="I7" s="8" t="s">
        <v>21</v>
      </c>
      <c r="J7" s="11">
        <v>90</v>
      </c>
      <c r="K7" s="13"/>
      <c r="L7" s="42"/>
      <c r="M7" s="45"/>
    </row>
    <row r="8" spans="1:13" ht="17.25" customHeight="1">
      <c r="A8" s="53">
        <v>6</v>
      </c>
      <c r="B8" s="31"/>
      <c r="C8" s="33"/>
      <c r="D8" s="47"/>
      <c r="E8" s="33"/>
      <c r="F8" s="35"/>
      <c r="G8" s="10" t="s">
        <v>101</v>
      </c>
      <c r="H8" s="12" t="s">
        <v>34</v>
      </c>
      <c r="I8" s="8" t="s">
        <v>21</v>
      </c>
      <c r="J8" s="11">
        <v>90</v>
      </c>
      <c r="K8" s="13"/>
      <c r="L8" s="42"/>
      <c r="M8" s="45"/>
    </row>
    <row r="9" spans="1:13" ht="17.25" customHeight="1">
      <c r="A9" s="53">
        <v>7</v>
      </c>
      <c r="B9" s="31"/>
      <c r="C9" s="34" t="s">
        <v>38</v>
      </c>
      <c r="D9" s="33" t="s">
        <v>2</v>
      </c>
      <c r="E9" s="33" t="s">
        <v>18</v>
      </c>
      <c r="F9" s="35">
        <f>7</f>
        <v>7</v>
      </c>
      <c r="G9" s="10" t="s">
        <v>86</v>
      </c>
      <c r="H9" s="10" t="s">
        <v>32</v>
      </c>
      <c r="I9" s="8" t="s">
        <v>21</v>
      </c>
      <c r="J9" s="11">
        <v>90</v>
      </c>
      <c r="K9" s="13"/>
      <c r="L9" s="42"/>
      <c r="M9" s="45"/>
    </row>
    <row r="10" spans="1:13" ht="17.25" customHeight="1">
      <c r="A10" s="53">
        <v>8</v>
      </c>
      <c r="B10" s="31"/>
      <c r="C10" s="34"/>
      <c r="D10" s="33"/>
      <c r="E10" s="33"/>
      <c r="F10" s="35"/>
      <c r="G10" s="10" t="s">
        <v>33</v>
      </c>
      <c r="H10" s="12" t="s">
        <v>34</v>
      </c>
      <c r="I10" s="8" t="s">
        <v>21</v>
      </c>
      <c r="J10" s="11">
        <v>90</v>
      </c>
      <c r="K10" s="13"/>
      <c r="L10" s="42"/>
      <c r="M10" s="45"/>
    </row>
    <row r="11" spans="1:13" ht="17.25" customHeight="1">
      <c r="A11" s="53">
        <v>9</v>
      </c>
      <c r="B11" s="31"/>
      <c r="C11" s="40" t="s">
        <v>3</v>
      </c>
      <c r="D11" s="41" t="s">
        <v>87</v>
      </c>
      <c r="E11" s="40" t="s">
        <v>18</v>
      </c>
      <c r="F11" s="35">
        <f>10</f>
        <v>10</v>
      </c>
      <c r="G11" s="12" t="s">
        <v>31</v>
      </c>
      <c r="H11" s="10" t="s">
        <v>32</v>
      </c>
      <c r="I11" s="8" t="s">
        <v>21</v>
      </c>
      <c r="J11" s="11">
        <v>90</v>
      </c>
      <c r="K11" s="13"/>
      <c r="L11" s="42"/>
      <c r="M11" s="45"/>
    </row>
    <row r="12" spans="1:13" ht="17.25" customHeight="1">
      <c r="A12" s="53">
        <v>10</v>
      </c>
      <c r="B12" s="31"/>
      <c r="C12" s="40"/>
      <c r="D12" s="40"/>
      <c r="E12" s="40"/>
      <c r="F12" s="35"/>
      <c r="G12" s="12" t="s">
        <v>33</v>
      </c>
      <c r="H12" s="12" t="s">
        <v>34</v>
      </c>
      <c r="I12" s="8" t="s">
        <v>21</v>
      </c>
      <c r="J12" s="11">
        <v>90</v>
      </c>
      <c r="K12" s="13"/>
      <c r="L12" s="42"/>
      <c r="M12" s="45"/>
    </row>
    <row r="13" spans="1:13" ht="17.25" customHeight="1">
      <c r="A13" s="53">
        <v>11</v>
      </c>
      <c r="B13" s="31"/>
      <c r="C13" s="37" t="s">
        <v>3</v>
      </c>
      <c r="D13" s="37" t="s">
        <v>79</v>
      </c>
      <c r="E13" s="37" t="s">
        <v>18</v>
      </c>
      <c r="F13" s="38">
        <f>2</f>
        <v>2</v>
      </c>
      <c r="G13" s="14" t="s">
        <v>31</v>
      </c>
      <c r="H13" s="10" t="s">
        <v>32</v>
      </c>
      <c r="I13" s="8" t="s">
        <v>21</v>
      </c>
      <c r="J13" s="11">
        <v>90</v>
      </c>
      <c r="K13" s="13"/>
      <c r="L13" s="39"/>
      <c r="M13" s="48"/>
    </row>
    <row r="14" spans="1:13" ht="17.25" customHeight="1">
      <c r="A14" s="53">
        <v>12</v>
      </c>
      <c r="B14" s="31"/>
      <c r="C14" s="37"/>
      <c r="D14" s="37"/>
      <c r="E14" s="37"/>
      <c r="F14" s="38"/>
      <c r="G14" s="14" t="s">
        <v>33</v>
      </c>
      <c r="H14" s="12" t="s">
        <v>34</v>
      </c>
      <c r="I14" s="8" t="s">
        <v>21</v>
      </c>
      <c r="J14" s="11">
        <v>90</v>
      </c>
      <c r="K14" s="13"/>
      <c r="L14" s="39"/>
      <c r="M14" s="48"/>
    </row>
    <row r="15" spans="1:13" ht="17.25" customHeight="1">
      <c r="A15" s="53">
        <v>13</v>
      </c>
      <c r="B15" s="31"/>
      <c r="C15" s="37"/>
      <c r="D15" s="37"/>
      <c r="E15" s="37"/>
      <c r="F15" s="38"/>
      <c r="G15" s="14" t="s">
        <v>31</v>
      </c>
      <c r="H15" s="10" t="s">
        <v>32</v>
      </c>
      <c r="I15" s="8" t="s">
        <v>21</v>
      </c>
      <c r="J15" s="11">
        <v>90</v>
      </c>
      <c r="K15" s="13"/>
      <c r="L15" s="39"/>
      <c r="M15" s="48"/>
    </row>
    <row r="16" spans="1:13" ht="17.25" customHeight="1">
      <c r="A16" s="53">
        <v>14</v>
      </c>
      <c r="B16" s="31"/>
      <c r="C16" s="37"/>
      <c r="D16" s="37"/>
      <c r="E16" s="37"/>
      <c r="F16" s="38"/>
      <c r="G16" s="14" t="s">
        <v>35</v>
      </c>
      <c r="H16" s="14" t="s">
        <v>36</v>
      </c>
      <c r="I16" s="8" t="s">
        <v>21</v>
      </c>
      <c r="J16" s="11">
        <v>360</v>
      </c>
      <c r="K16" s="13"/>
      <c r="L16" s="39"/>
      <c r="M16" s="48"/>
    </row>
    <row r="17" spans="1:13" ht="17.25" customHeight="1">
      <c r="A17" s="53">
        <v>15</v>
      </c>
      <c r="B17" s="31"/>
      <c r="C17" s="37"/>
      <c r="D17" s="37"/>
      <c r="E17" s="37"/>
      <c r="F17" s="38"/>
      <c r="G17" s="14" t="s">
        <v>29</v>
      </c>
      <c r="H17" s="15" t="s">
        <v>93</v>
      </c>
      <c r="I17" s="8" t="s">
        <v>21</v>
      </c>
      <c r="J17" s="11">
        <v>360</v>
      </c>
      <c r="K17" s="13"/>
      <c r="L17" s="39"/>
      <c r="M17" s="48"/>
    </row>
    <row r="18" spans="1:13" ht="84.75" customHeight="1">
      <c r="A18" s="53">
        <v>16</v>
      </c>
      <c r="B18" s="31"/>
      <c r="C18" s="8" t="s">
        <v>5</v>
      </c>
      <c r="D18" s="9" t="s">
        <v>88</v>
      </c>
      <c r="E18" s="8" t="s">
        <v>18</v>
      </c>
      <c r="F18" s="13">
        <f>191</f>
        <v>191</v>
      </c>
      <c r="G18" s="15" t="s">
        <v>19</v>
      </c>
      <c r="H18" s="15" t="s">
        <v>20</v>
      </c>
      <c r="I18" s="8" t="s">
        <v>21</v>
      </c>
      <c r="J18" s="9">
        <v>90</v>
      </c>
      <c r="K18" s="13"/>
      <c r="L18" s="16"/>
      <c r="M18" s="17"/>
    </row>
    <row r="19" spans="1:13" ht="17.25" customHeight="1">
      <c r="A19" s="53">
        <v>17</v>
      </c>
      <c r="B19" s="31"/>
      <c r="C19" s="33" t="s">
        <v>5</v>
      </c>
      <c r="D19" s="34" t="s">
        <v>89</v>
      </c>
      <c r="E19" s="33" t="s">
        <v>22</v>
      </c>
      <c r="F19" s="35">
        <f>25</f>
        <v>25</v>
      </c>
      <c r="G19" s="10" t="s">
        <v>23</v>
      </c>
      <c r="H19" s="10" t="s">
        <v>24</v>
      </c>
      <c r="I19" s="8" t="s">
        <v>21</v>
      </c>
      <c r="J19" s="9">
        <v>90</v>
      </c>
      <c r="K19" s="13"/>
      <c r="L19" s="36"/>
      <c r="M19" s="49"/>
    </row>
    <row r="20" spans="1:13" ht="17.25" customHeight="1">
      <c r="A20" s="53">
        <v>18</v>
      </c>
      <c r="B20" s="31"/>
      <c r="C20" s="33"/>
      <c r="D20" s="33"/>
      <c r="E20" s="33"/>
      <c r="F20" s="35"/>
      <c r="G20" s="10" t="s">
        <v>25</v>
      </c>
      <c r="H20" s="10" t="s">
        <v>24</v>
      </c>
      <c r="I20" s="8" t="s">
        <v>21</v>
      </c>
      <c r="J20" s="9">
        <v>90</v>
      </c>
      <c r="K20" s="13"/>
      <c r="L20" s="36"/>
      <c r="M20" s="49"/>
    </row>
    <row r="21" spans="1:13" ht="17.25" customHeight="1">
      <c r="A21" s="53">
        <v>19</v>
      </c>
      <c r="B21" s="31"/>
      <c r="C21" s="33"/>
      <c r="D21" s="33"/>
      <c r="E21" s="33"/>
      <c r="F21" s="35"/>
      <c r="G21" s="10" t="s">
        <v>26</v>
      </c>
      <c r="H21" s="10" t="s">
        <v>27</v>
      </c>
      <c r="I21" s="8" t="s">
        <v>21</v>
      </c>
      <c r="J21" s="9">
        <v>90</v>
      </c>
      <c r="K21" s="13"/>
      <c r="L21" s="36"/>
      <c r="M21" s="49"/>
    </row>
    <row r="22" spans="1:13" ht="29.25" customHeight="1">
      <c r="A22" s="53">
        <v>20</v>
      </c>
      <c r="B22" s="31"/>
      <c r="C22" s="33"/>
      <c r="D22" s="33"/>
      <c r="E22" s="33"/>
      <c r="F22" s="35"/>
      <c r="G22" s="10" t="s">
        <v>28</v>
      </c>
      <c r="H22" s="24" t="s">
        <v>102</v>
      </c>
      <c r="I22" s="8" t="s">
        <v>21</v>
      </c>
      <c r="J22" s="9">
        <v>360</v>
      </c>
      <c r="K22" s="13"/>
      <c r="L22" s="36"/>
      <c r="M22" s="49"/>
    </row>
    <row r="23" spans="1:13" ht="17.25" customHeight="1">
      <c r="A23" s="53">
        <v>21</v>
      </c>
      <c r="B23" s="31"/>
      <c r="C23" s="33"/>
      <c r="D23" s="33"/>
      <c r="E23" s="33"/>
      <c r="F23" s="35"/>
      <c r="G23" s="10" t="s">
        <v>29</v>
      </c>
      <c r="H23" s="15" t="s">
        <v>30</v>
      </c>
      <c r="I23" s="8" t="s">
        <v>21</v>
      </c>
      <c r="J23" s="9">
        <v>360</v>
      </c>
      <c r="K23" s="13"/>
      <c r="L23" s="36"/>
      <c r="M23" s="49"/>
    </row>
    <row r="24" spans="1:13" ht="17.25" customHeight="1">
      <c r="A24" s="53">
        <v>22</v>
      </c>
      <c r="B24" s="31"/>
      <c r="C24" s="29" t="s">
        <v>90</v>
      </c>
      <c r="D24" s="29" t="s">
        <v>91</v>
      </c>
      <c r="E24" s="28" t="s">
        <v>22</v>
      </c>
      <c r="F24" s="50">
        <f>22</f>
        <v>22</v>
      </c>
      <c r="G24" s="18" t="s">
        <v>31</v>
      </c>
      <c r="H24" s="18" t="s">
        <v>94</v>
      </c>
      <c r="I24" s="5" t="s">
        <v>21</v>
      </c>
      <c r="J24" s="6">
        <v>90</v>
      </c>
      <c r="K24" s="7"/>
      <c r="L24" s="32"/>
      <c r="M24" s="45"/>
    </row>
    <row r="25" spans="1:13" ht="17.25" customHeight="1">
      <c r="A25" s="53">
        <v>23</v>
      </c>
      <c r="B25" s="31"/>
      <c r="C25" s="28"/>
      <c r="D25" s="28"/>
      <c r="E25" s="28"/>
      <c r="F25" s="50"/>
      <c r="G25" s="18" t="s">
        <v>96</v>
      </c>
      <c r="H25" s="19" t="s">
        <v>95</v>
      </c>
      <c r="I25" s="5" t="s">
        <v>21</v>
      </c>
      <c r="J25" s="6">
        <v>90</v>
      </c>
      <c r="K25" s="7"/>
      <c r="L25" s="32"/>
      <c r="M25" s="45"/>
    </row>
    <row r="26" spans="1:13" ht="17.25" customHeight="1">
      <c r="A26" s="53">
        <v>24</v>
      </c>
      <c r="B26" s="31"/>
      <c r="C26" s="28"/>
      <c r="D26" s="28"/>
      <c r="E26" s="28"/>
      <c r="F26" s="50"/>
      <c r="G26" s="18" t="s">
        <v>97</v>
      </c>
      <c r="H26" s="19" t="s">
        <v>99</v>
      </c>
      <c r="I26" s="5" t="s">
        <v>21</v>
      </c>
      <c r="J26" s="6">
        <v>90</v>
      </c>
      <c r="K26" s="7"/>
      <c r="L26" s="32"/>
      <c r="M26" s="45"/>
    </row>
    <row r="27" spans="1:13" ht="17.25" customHeight="1">
      <c r="A27" s="53">
        <v>25</v>
      </c>
      <c r="B27" s="31"/>
      <c r="C27" s="28"/>
      <c r="D27" s="28"/>
      <c r="E27" s="28"/>
      <c r="F27" s="50"/>
      <c r="G27" s="18" t="s">
        <v>98</v>
      </c>
      <c r="H27" s="20" t="s">
        <v>92</v>
      </c>
      <c r="I27" s="5" t="s">
        <v>21</v>
      </c>
      <c r="J27" s="6">
        <v>360</v>
      </c>
      <c r="K27" s="7"/>
      <c r="L27" s="32"/>
      <c r="M27" s="45"/>
    </row>
    <row r="28" spans="1:13" ht="17.25" customHeight="1">
      <c r="A28" s="53">
        <v>26</v>
      </c>
      <c r="B28" s="31"/>
      <c r="C28" s="28"/>
      <c r="D28" s="28"/>
      <c r="E28" s="28"/>
      <c r="F28" s="50"/>
      <c r="G28" s="18" t="s">
        <v>29</v>
      </c>
      <c r="H28" s="20" t="s">
        <v>37</v>
      </c>
      <c r="I28" s="5" t="s">
        <v>21</v>
      </c>
      <c r="J28" s="6">
        <v>360</v>
      </c>
      <c r="K28" s="7"/>
      <c r="L28" s="32"/>
      <c r="M28" s="45"/>
    </row>
    <row r="29" spans="1:13" ht="17.25" customHeight="1">
      <c r="A29" s="53">
        <v>27</v>
      </c>
      <c r="B29" s="31"/>
      <c r="C29" s="28" t="s">
        <v>7</v>
      </c>
      <c r="D29" s="29" t="s">
        <v>39</v>
      </c>
      <c r="E29" s="28" t="s">
        <v>40</v>
      </c>
      <c r="F29" s="28">
        <f>23</f>
        <v>23</v>
      </c>
      <c r="G29" s="1" t="s">
        <v>41</v>
      </c>
      <c r="H29" s="1" t="s">
        <v>42</v>
      </c>
      <c r="I29" s="5" t="s">
        <v>21</v>
      </c>
      <c r="J29" s="21">
        <v>90</v>
      </c>
      <c r="K29" s="7"/>
      <c r="L29" s="32"/>
      <c r="M29" s="49"/>
    </row>
    <row r="30" spans="1:13" ht="17.25" customHeight="1">
      <c r="A30" s="53">
        <v>28</v>
      </c>
      <c r="B30" s="31"/>
      <c r="C30" s="28"/>
      <c r="D30" s="29"/>
      <c r="E30" s="28"/>
      <c r="F30" s="28"/>
      <c r="G30" s="1" t="s">
        <v>43</v>
      </c>
      <c r="H30" s="1" t="s">
        <v>44</v>
      </c>
      <c r="I30" s="5" t="s">
        <v>21</v>
      </c>
      <c r="J30" s="21">
        <v>90</v>
      </c>
      <c r="K30" s="7"/>
      <c r="L30" s="32"/>
      <c r="M30" s="49"/>
    </row>
    <row r="31" spans="1:13" ht="17.25" customHeight="1">
      <c r="A31" s="53">
        <v>29</v>
      </c>
      <c r="B31" s="31"/>
      <c r="C31" s="28"/>
      <c r="D31" s="29"/>
      <c r="E31" s="28"/>
      <c r="F31" s="28"/>
      <c r="G31" s="1" t="s">
        <v>45</v>
      </c>
      <c r="H31" s="1" t="s">
        <v>46</v>
      </c>
      <c r="I31" s="2" t="s">
        <v>47</v>
      </c>
      <c r="J31" s="21">
        <v>90</v>
      </c>
      <c r="K31" s="7"/>
      <c r="L31" s="32"/>
      <c r="M31" s="49"/>
    </row>
    <row r="32" spans="1:13" ht="17.25" customHeight="1">
      <c r="A32" s="53">
        <v>30</v>
      </c>
      <c r="B32" s="31"/>
      <c r="C32" s="28"/>
      <c r="D32" s="29"/>
      <c r="E32" s="28"/>
      <c r="F32" s="28"/>
      <c r="G32" s="1" t="s">
        <v>48</v>
      </c>
      <c r="H32" s="1" t="s">
        <v>49</v>
      </c>
      <c r="I32" s="2" t="s">
        <v>50</v>
      </c>
      <c r="J32" s="21">
        <v>90</v>
      </c>
      <c r="K32" s="7"/>
      <c r="L32" s="32"/>
      <c r="M32" s="49"/>
    </row>
    <row r="33" spans="1:13" ht="17.25" customHeight="1">
      <c r="A33" s="53">
        <v>31</v>
      </c>
      <c r="B33" s="31"/>
      <c r="C33" s="28"/>
      <c r="D33" s="29"/>
      <c r="E33" s="28"/>
      <c r="F33" s="28"/>
      <c r="G33" s="1" t="s">
        <v>51</v>
      </c>
      <c r="H33" s="1" t="s">
        <v>52</v>
      </c>
      <c r="I33" s="2" t="s">
        <v>47</v>
      </c>
      <c r="J33" s="21">
        <v>90</v>
      </c>
      <c r="K33" s="7"/>
      <c r="L33" s="32"/>
      <c r="M33" s="49"/>
    </row>
    <row r="34" spans="1:13" ht="17.25" customHeight="1">
      <c r="A34" s="53">
        <v>32</v>
      </c>
      <c r="B34" s="31" t="s">
        <v>53</v>
      </c>
      <c r="C34" s="28" t="s">
        <v>4</v>
      </c>
      <c r="D34" s="29" t="s">
        <v>54</v>
      </c>
      <c r="E34" s="28" t="s">
        <v>18</v>
      </c>
      <c r="F34" s="28">
        <f>1</f>
        <v>1</v>
      </c>
      <c r="G34" s="1" t="s">
        <v>55</v>
      </c>
      <c r="H34" s="1" t="s">
        <v>56</v>
      </c>
      <c r="I34" s="2" t="s">
        <v>57</v>
      </c>
      <c r="J34" s="5">
        <v>360</v>
      </c>
      <c r="K34" s="22"/>
      <c r="L34" s="27"/>
      <c r="M34" s="49"/>
    </row>
    <row r="35" spans="1:13" ht="17.25" customHeight="1">
      <c r="A35" s="53">
        <v>33</v>
      </c>
      <c r="B35" s="31"/>
      <c r="C35" s="28"/>
      <c r="D35" s="29"/>
      <c r="E35" s="28"/>
      <c r="F35" s="28"/>
      <c r="G35" s="1" t="s">
        <v>58</v>
      </c>
      <c r="H35" s="1" t="s">
        <v>59</v>
      </c>
      <c r="I35" s="2" t="s">
        <v>57</v>
      </c>
      <c r="J35" s="5">
        <v>360</v>
      </c>
      <c r="K35" s="22"/>
      <c r="L35" s="27"/>
      <c r="M35" s="49"/>
    </row>
    <row r="36" spans="1:13" ht="17.25" customHeight="1">
      <c r="A36" s="53">
        <v>34</v>
      </c>
      <c r="B36" s="31"/>
      <c r="C36" s="28"/>
      <c r="D36" s="29"/>
      <c r="E36" s="28"/>
      <c r="F36" s="28"/>
      <c r="G36" s="1" t="s">
        <v>60</v>
      </c>
      <c r="H36" s="1" t="s">
        <v>61</v>
      </c>
      <c r="I36" s="2" t="s">
        <v>57</v>
      </c>
      <c r="J36" s="5">
        <v>360</v>
      </c>
      <c r="K36" s="22"/>
      <c r="L36" s="27"/>
      <c r="M36" s="49"/>
    </row>
    <row r="37" spans="1:13" ht="17.25" customHeight="1">
      <c r="A37" s="53">
        <v>35</v>
      </c>
      <c r="B37" s="31"/>
      <c r="C37" s="28"/>
      <c r="D37" s="29"/>
      <c r="E37" s="28"/>
      <c r="F37" s="28"/>
      <c r="G37" s="1" t="s">
        <v>62</v>
      </c>
      <c r="H37" s="1" t="s">
        <v>63</v>
      </c>
      <c r="I37" s="5" t="s">
        <v>21</v>
      </c>
      <c r="J37" s="5">
        <v>360</v>
      </c>
      <c r="K37" s="22"/>
      <c r="L37" s="27"/>
      <c r="M37" s="49"/>
    </row>
    <row r="38" spans="1:13" ht="17.25" customHeight="1">
      <c r="A38" s="53">
        <v>36</v>
      </c>
      <c r="B38" s="31"/>
      <c r="C38" s="28"/>
      <c r="D38" s="29"/>
      <c r="E38" s="28"/>
      <c r="F38" s="28"/>
      <c r="G38" s="1" t="s">
        <v>64</v>
      </c>
      <c r="H38" s="1" t="s">
        <v>65</v>
      </c>
      <c r="I38" s="5" t="s">
        <v>21</v>
      </c>
      <c r="J38" s="5">
        <v>360</v>
      </c>
      <c r="K38" s="22"/>
      <c r="L38" s="27"/>
      <c r="M38" s="49"/>
    </row>
    <row r="39" spans="1:13" ht="17.25" customHeight="1">
      <c r="A39" s="53">
        <v>37</v>
      </c>
      <c r="B39" s="31"/>
      <c r="C39" s="28"/>
      <c r="D39" s="29"/>
      <c r="E39" s="28"/>
      <c r="F39" s="28"/>
      <c r="G39" s="1" t="s">
        <v>66</v>
      </c>
      <c r="H39" s="1" t="s">
        <v>67</v>
      </c>
      <c r="I39" s="2" t="s">
        <v>68</v>
      </c>
      <c r="J39" s="5">
        <v>15</v>
      </c>
      <c r="K39" s="22"/>
      <c r="L39" s="27"/>
      <c r="M39" s="49"/>
    </row>
    <row r="40" spans="1:13" ht="17.25" customHeight="1">
      <c r="A40" s="53">
        <v>38</v>
      </c>
      <c r="B40" s="31"/>
      <c r="C40" s="28" t="s">
        <v>4</v>
      </c>
      <c r="D40" s="29" t="s">
        <v>69</v>
      </c>
      <c r="E40" s="28" t="s">
        <v>18</v>
      </c>
      <c r="F40" s="28">
        <f>22</f>
        <v>22</v>
      </c>
      <c r="G40" s="20" t="s">
        <v>55</v>
      </c>
      <c r="H40" s="1" t="s">
        <v>56</v>
      </c>
      <c r="I40" s="2" t="s">
        <v>57</v>
      </c>
      <c r="J40" s="5">
        <v>360</v>
      </c>
      <c r="K40" s="22"/>
      <c r="L40" s="30"/>
      <c r="M40" s="49"/>
    </row>
    <row r="41" spans="1:13" ht="17.25" customHeight="1">
      <c r="A41" s="53">
        <v>39</v>
      </c>
      <c r="B41" s="31"/>
      <c r="C41" s="28"/>
      <c r="D41" s="29"/>
      <c r="E41" s="28"/>
      <c r="F41" s="28"/>
      <c r="G41" s="20" t="s">
        <v>70</v>
      </c>
      <c r="H41" s="1" t="s">
        <v>59</v>
      </c>
      <c r="I41" s="2" t="s">
        <v>57</v>
      </c>
      <c r="J41" s="5">
        <v>360</v>
      </c>
      <c r="K41" s="22"/>
      <c r="L41" s="30"/>
      <c r="M41" s="49"/>
    </row>
    <row r="42" spans="1:13" ht="17.25" customHeight="1">
      <c r="A42" s="53">
        <v>40</v>
      </c>
      <c r="B42" s="31"/>
      <c r="C42" s="28"/>
      <c r="D42" s="29"/>
      <c r="E42" s="28"/>
      <c r="F42" s="28"/>
      <c r="G42" s="20" t="s">
        <v>60</v>
      </c>
      <c r="H42" s="1" t="s">
        <v>61</v>
      </c>
      <c r="I42" s="2" t="s">
        <v>57</v>
      </c>
      <c r="J42" s="5">
        <v>360</v>
      </c>
      <c r="K42" s="22"/>
      <c r="L42" s="30"/>
      <c r="M42" s="49"/>
    </row>
    <row r="43" spans="1:13" ht="17.25" customHeight="1">
      <c r="A43" s="53">
        <v>41</v>
      </c>
      <c r="B43" s="31"/>
      <c r="C43" s="28"/>
      <c r="D43" s="29"/>
      <c r="E43" s="28"/>
      <c r="F43" s="28"/>
      <c r="G43" s="20" t="s">
        <v>71</v>
      </c>
      <c r="H43" s="1" t="s">
        <v>63</v>
      </c>
      <c r="I43" s="5" t="s">
        <v>21</v>
      </c>
      <c r="J43" s="5">
        <v>360</v>
      </c>
      <c r="K43" s="22"/>
      <c r="L43" s="30"/>
      <c r="M43" s="49"/>
    </row>
    <row r="44" spans="1:13" ht="17.25" customHeight="1">
      <c r="A44" s="53">
        <v>42</v>
      </c>
      <c r="B44" s="31"/>
      <c r="C44" s="28"/>
      <c r="D44" s="29"/>
      <c r="E44" s="28"/>
      <c r="F44" s="28"/>
      <c r="G44" s="20" t="s">
        <v>64</v>
      </c>
      <c r="H44" s="1" t="s">
        <v>65</v>
      </c>
      <c r="I44" s="5" t="s">
        <v>21</v>
      </c>
      <c r="J44" s="5">
        <v>360</v>
      </c>
      <c r="K44" s="22"/>
      <c r="L44" s="30"/>
      <c r="M44" s="49"/>
    </row>
    <row r="45" spans="1:13" ht="17.25" customHeight="1">
      <c r="A45" s="53">
        <v>43</v>
      </c>
      <c r="B45" s="31"/>
      <c r="C45" s="28"/>
      <c r="D45" s="29"/>
      <c r="E45" s="28"/>
      <c r="F45" s="28"/>
      <c r="G45" s="20" t="s">
        <v>66</v>
      </c>
      <c r="H45" s="20" t="s">
        <v>72</v>
      </c>
      <c r="I45" s="2" t="s">
        <v>68</v>
      </c>
      <c r="J45" s="5">
        <v>15</v>
      </c>
      <c r="K45" s="22"/>
      <c r="L45" s="30"/>
      <c r="M45" s="49"/>
    </row>
    <row r="46" spans="1:13" ht="17.25" customHeight="1">
      <c r="A46" s="53"/>
      <c r="B46" s="54" t="s">
        <v>73</v>
      </c>
      <c r="C46" s="54"/>
      <c r="D46" s="54"/>
      <c r="E46" s="54"/>
      <c r="F46" s="54"/>
      <c r="G46" s="54"/>
      <c r="H46" s="54"/>
      <c r="I46" s="54"/>
      <c r="J46" s="54"/>
      <c r="K46" s="54"/>
      <c r="L46" s="25"/>
      <c r="M46" s="17"/>
    </row>
    <row r="47" spans="1:13" ht="20.399999999999999" customHeight="1">
      <c r="B47" s="44" t="s">
        <v>74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3" ht="18.600000000000001" customHeight="1">
      <c r="B48" s="26" t="s">
        <v>75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2:13" ht="30" customHeight="1">
      <c r="B49" s="26" t="s">
        <v>76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2:13" ht="16.8" customHeight="1">
      <c r="B50" s="26" t="s">
        <v>77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3" ht="21" customHeight="1">
      <c r="B51" s="26" t="s">
        <v>78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</sheetData>
  <mergeCells count="75">
    <mergeCell ref="A1:M1"/>
    <mergeCell ref="B46:K46"/>
    <mergeCell ref="B3:B33"/>
    <mergeCell ref="C3:C4"/>
    <mergeCell ref="D3:D4"/>
    <mergeCell ref="E3:E4"/>
    <mergeCell ref="F3:F4"/>
    <mergeCell ref="L3:L4"/>
    <mergeCell ref="M3:M4"/>
    <mergeCell ref="M5:M6"/>
    <mergeCell ref="C7:C8"/>
    <mergeCell ref="D7:D8"/>
    <mergeCell ref="E7:E8"/>
    <mergeCell ref="F7:F8"/>
    <mergeCell ref="L7:L8"/>
    <mergeCell ref="M7:M8"/>
    <mergeCell ref="C5:C6"/>
    <mergeCell ref="D5:D6"/>
    <mergeCell ref="E5:E6"/>
    <mergeCell ref="F5:F6"/>
    <mergeCell ref="L5:L6"/>
    <mergeCell ref="M9:M10"/>
    <mergeCell ref="C11:C12"/>
    <mergeCell ref="D11:D12"/>
    <mergeCell ref="E11:E12"/>
    <mergeCell ref="F11:F12"/>
    <mergeCell ref="L11:L12"/>
    <mergeCell ref="M11:M12"/>
    <mergeCell ref="C9:C10"/>
    <mergeCell ref="D9:D10"/>
    <mergeCell ref="E9:E10"/>
    <mergeCell ref="F9:F10"/>
    <mergeCell ref="L9:L10"/>
    <mergeCell ref="M13:M17"/>
    <mergeCell ref="C19:C23"/>
    <mergeCell ref="D19:D23"/>
    <mergeCell ref="E19:E23"/>
    <mergeCell ref="F19:F23"/>
    <mergeCell ref="L19:L23"/>
    <mergeCell ref="M19:M23"/>
    <mergeCell ref="C13:C17"/>
    <mergeCell ref="D13:D17"/>
    <mergeCell ref="E13:E17"/>
    <mergeCell ref="F13:F17"/>
    <mergeCell ref="L13:L17"/>
    <mergeCell ref="M24:M28"/>
    <mergeCell ref="C29:C33"/>
    <mergeCell ref="D29:D33"/>
    <mergeCell ref="E29:E33"/>
    <mergeCell ref="F29:F33"/>
    <mergeCell ref="L29:L33"/>
    <mergeCell ref="M29:M33"/>
    <mergeCell ref="C24:C28"/>
    <mergeCell ref="D24:D28"/>
    <mergeCell ref="E24:E28"/>
    <mergeCell ref="F24:F28"/>
    <mergeCell ref="L24:L28"/>
    <mergeCell ref="B34:B45"/>
    <mergeCell ref="C34:C39"/>
    <mergeCell ref="D34:D39"/>
    <mergeCell ref="E34:E39"/>
    <mergeCell ref="F34:F39"/>
    <mergeCell ref="L34:L39"/>
    <mergeCell ref="M34:M39"/>
    <mergeCell ref="C40:C45"/>
    <mergeCell ref="D40:D45"/>
    <mergeCell ref="E40:E45"/>
    <mergeCell ref="F40:F45"/>
    <mergeCell ref="L40:L45"/>
    <mergeCell ref="M40:M45"/>
    <mergeCell ref="B49:M49"/>
    <mergeCell ref="B50:M50"/>
    <mergeCell ref="B51:M51"/>
    <mergeCell ref="B47:M47"/>
    <mergeCell ref="B48:M48"/>
  </mergeCells>
  <phoneticPr fontId="1" type="noConversion"/>
  <printOptions horizontalCentered="1"/>
  <pageMargins left="0" right="0" top="0.35433070866141736" bottom="0.35433070866141736" header="0.31496062992125984" footer="0.31496062992125984"/>
  <pageSetup paperSize="9" scale="8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76B6676876D90044A6BD962158EC9CA2" ma:contentTypeVersion="15" ma:contentTypeDescription="新建文档。" ma:contentTypeScope="" ma:versionID="8f15f2457e6e4a7db7e284711ce39851">
  <xsd:schema xmlns:xsd="http://www.w3.org/2001/XMLSchema" xmlns:xs="http://www.w3.org/2001/XMLSchema" xmlns:p="http://schemas.microsoft.com/office/2006/metadata/properties" xmlns:ns2="66f73dbb-f981-4c4d-8c9e-3d3edefdf161" xmlns:ns3="d7828ab1-91bc-4d23-9e5b-f8fc5715254b" targetNamespace="http://schemas.microsoft.com/office/2006/metadata/properties" ma:root="true" ma:fieldsID="231d024c64bdb8b609c9f581b456c41e" ns2:_="" ns3:_="">
    <xsd:import namespace="66f73dbb-f981-4c4d-8c9e-3d3edefdf161"/>
    <xsd:import namespace="d7828ab1-91bc-4d23-9e5b-f8fc571525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73dbb-f981-4c4d-8c9e-3d3edefdf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图像标记" ma:readOnly="false" ma:fieldId="{5cf76f15-5ced-4ddc-b409-7134ff3c332f}" ma:taxonomyMulti="true" ma:sspId="b2b78c94-a0c6-4168-a0c0-f9d9c6c8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28ab1-91bc-4d23-9e5b-f8fc571525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34b43-9379-4e12-a45a-ee72b7ca2cc2}" ma:internalName="TaxCatchAll" ma:showField="CatchAllData" ma:web="d7828ab1-91bc-4d23-9e5b-f8fc57152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f73dbb-f981-4c4d-8c9e-3d3edefdf161">
      <Terms xmlns="http://schemas.microsoft.com/office/infopath/2007/PartnerControls"/>
    </lcf76f155ced4ddcb4097134ff3c332f>
    <TaxCatchAll xmlns="d7828ab1-91bc-4d23-9e5b-f8fc5715254b" xsi:nil="true"/>
  </documentManagement>
</p:properties>
</file>

<file path=customXml/itemProps1.xml><?xml version="1.0" encoding="utf-8"?>
<ds:datastoreItem xmlns:ds="http://schemas.openxmlformats.org/officeDocument/2006/customXml" ds:itemID="{C497FBDC-7544-41E8-A608-0B5C5B581E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5B421-B0A2-4469-8A24-B2458408C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73dbb-f981-4c4d-8c9e-3d3edefdf161"/>
    <ds:schemaRef ds:uri="d7828ab1-91bc-4d23-9e5b-f8fc571525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E338E7-6052-4716-8307-CCD8E6BDF175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d7828ab1-91bc-4d23-9e5b-f8fc5715254b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66f73dbb-f981-4c4d-8c9e-3d3edefdf16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合同維保協議單價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Hui-Li Zeng (曾慧莉)</cp:lastModifiedBy>
  <cp:lastPrinted>2026-07-27T08:26:22Z</cp:lastPrinted>
  <dcterms:created xsi:type="dcterms:W3CDTF">2019-08-16T00:12:44Z</dcterms:created>
  <dcterms:modified xsi:type="dcterms:W3CDTF">2026-08-14T00:58:46Z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0x01010076B6676876D90044A6BD962158EC9CA2</vt:lpwstr>
  </property>
</Properties>
</file>